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3.3.8 тариф" sheetId="1" r:id="rId1"/>
  </sheets>
  <externalReferences>
    <externalReference r:id="rId2"/>
  </externalReferences>
  <definedNames>
    <definedName name="_xlnm.Print_Area" localSheetId="0">'3.3.8 тариф'!$A$1:$K$81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7" i="1" l="1"/>
  <c r="A68" i="1" s="1"/>
  <c r="K62" i="1"/>
  <c r="J62" i="1"/>
  <c r="K60" i="1"/>
  <c r="J60" i="1"/>
  <c r="K59" i="1"/>
  <c r="J59" i="1"/>
  <c r="I59" i="1"/>
  <c r="H59" i="1"/>
  <c r="K55" i="1"/>
  <c r="J55" i="1"/>
  <c r="I55" i="1"/>
  <c r="H55" i="1"/>
  <c r="K53" i="1"/>
  <c r="J53" i="1"/>
  <c r="I53" i="1"/>
  <c r="H53" i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K50" i="1"/>
  <c r="J50" i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H26" i="1"/>
  <c r="I26" i="1" s="1"/>
  <c r="F26" i="1"/>
  <c r="G26" i="1" s="1"/>
  <c r="D26" i="1"/>
  <c r="E26" i="1" s="1"/>
  <c r="J25" i="1"/>
  <c r="J43" i="1" s="1"/>
  <c r="H25" i="1"/>
  <c r="H43" i="1" s="1"/>
  <c r="F25" i="1"/>
  <c r="F43" i="1" s="1"/>
  <c r="D25" i="1"/>
  <c r="D43" i="1" s="1"/>
  <c r="H24" i="1"/>
  <c r="I24" i="1" s="1"/>
  <c r="F24" i="1"/>
  <c r="G24" i="1" s="1"/>
  <c r="D24" i="1"/>
  <c r="E24" i="1" s="1"/>
  <c r="H23" i="1"/>
  <c r="I23" i="1" s="1"/>
  <c r="F23" i="1"/>
  <c r="F41" i="1" s="1"/>
  <c r="D23" i="1"/>
  <c r="D41" i="1" s="1"/>
  <c r="J22" i="1"/>
  <c r="K22" i="1" s="1"/>
  <c r="H22" i="1"/>
  <c r="I22" i="1" s="1"/>
  <c r="F22" i="1"/>
  <c r="G22" i="1" s="1"/>
  <c r="D22" i="1"/>
  <c r="E22" i="1" s="1"/>
  <c r="J21" i="1"/>
  <c r="J39" i="1" s="1"/>
  <c r="H21" i="1"/>
  <c r="H39" i="1" s="1"/>
  <c r="F21" i="1"/>
  <c r="F39" i="1" s="1"/>
  <c r="D21" i="1"/>
  <c r="D39" i="1" s="1"/>
  <c r="J20" i="1"/>
  <c r="K20" i="1" s="1"/>
  <c r="H20" i="1"/>
  <c r="I20" i="1" s="1"/>
  <c r="F20" i="1"/>
  <c r="G20" i="1" s="1"/>
  <c r="D20" i="1"/>
  <c r="E20" i="1" s="1"/>
  <c r="H19" i="1"/>
  <c r="I19" i="1" s="1"/>
  <c r="F19" i="1"/>
  <c r="F37" i="1" s="1"/>
  <c r="D19" i="1"/>
  <c r="D37" i="1" s="1"/>
  <c r="J18" i="1"/>
  <c r="K18" i="1" s="1"/>
  <c r="H18" i="1"/>
  <c r="I18" i="1" s="1"/>
  <c r="F18" i="1"/>
  <c r="G18" i="1" s="1"/>
  <c r="D18" i="1"/>
  <c r="E18" i="1" s="1"/>
  <c r="H17" i="1"/>
  <c r="I17" i="1" s="1"/>
  <c r="F17" i="1"/>
  <c r="F35" i="1" s="1"/>
  <c r="D17" i="1"/>
  <c r="D35" i="1" s="1"/>
  <c r="J16" i="1"/>
  <c r="J34" i="1" s="1"/>
  <c r="H16" i="1"/>
  <c r="I16" i="1" s="1"/>
  <c r="F16" i="1"/>
  <c r="F34" i="1" s="1"/>
  <c r="D16" i="1"/>
  <c r="E16" i="1" s="1"/>
  <c r="J15" i="1"/>
  <c r="J33" i="1" s="1"/>
  <c r="H15" i="1"/>
  <c r="H33" i="1" s="1"/>
  <c r="F15" i="1"/>
  <c r="F33" i="1" s="1"/>
  <c r="D15" i="1"/>
  <c r="D33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J14" i="1"/>
  <c r="K14" i="1" s="1"/>
  <c r="H14" i="1"/>
  <c r="I14" i="1" s="1"/>
  <c r="F14" i="1"/>
  <c r="G14" i="1" s="1"/>
  <c r="D14" i="1"/>
  <c r="D32" i="1" s="1"/>
  <c r="I21" i="1" l="1"/>
  <c r="G23" i="1"/>
  <c r="G15" i="1"/>
  <c r="E19" i="1"/>
  <c r="E25" i="1"/>
  <c r="F42" i="1"/>
  <c r="G42" i="1" s="1"/>
  <c r="G60" i="1" s="1"/>
  <c r="D36" i="1"/>
  <c r="E36" i="1" s="1"/>
  <c r="E54" i="1" s="1"/>
  <c r="K15" i="1"/>
  <c r="E21" i="1"/>
  <c r="I25" i="1"/>
  <c r="H36" i="1"/>
  <c r="I36" i="1" s="1"/>
  <c r="I54" i="1" s="1"/>
  <c r="F32" i="1"/>
  <c r="G32" i="1" s="1"/>
  <c r="G50" i="1" s="1"/>
  <c r="E17" i="1"/>
  <c r="F44" i="1"/>
  <c r="G44" i="1" s="1"/>
  <c r="G62" i="1" s="1"/>
  <c r="F51" i="1"/>
  <c r="G33" i="1"/>
  <c r="G51" i="1" s="1"/>
  <c r="F57" i="1"/>
  <c r="G39" i="1"/>
  <c r="G57" i="1" s="1"/>
  <c r="D59" i="1"/>
  <c r="E41" i="1"/>
  <c r="E59" i="1" s="1"/>
  <c r="E32" i="1"/>
  <c r="E50" i="1" s="1"/>
  <c r="D50" i="1"/>
  <c r="H51" i="1"/>
  <c r="I33" i="1"/>
  <c r="I51" i="1" s="1"/>
  <c r="G34" i="1"/>
  <c r="G52" i="1" s="1"/>
  <c r="F52" i="1"/>
  <c r="D55" i="1"/>
  <c r="E37" i="1"/>
  <c r="E55" i="1" s="1"/>
  <c r="I39" i="1"/>
  <c r="I57" i="1" s="1"/>
  <c r="H57" i="1"/>
  <c r="F59" i="1"/>
  <c r="G41" i="1"/>
  <c r="G59" i="1" s="1"/>
  <c r="F61" i="1"/>
  <c r="G43" i="1"/>
  <c r="G61" i="1" s="1"/>
  <c r="D51" i="1"/>
  <c r="E33" i="1"/>
  <c r="E51" i="1" s="1"/>
  <c r="J51" i="1"/>
  <c r="K33" i="1"/>
  <c r="K51" i="1" s="1"/>
  <c r="F53" i="1"/>
  <c r="G35" i="1"/>
  <c r="G53" i="1" s="1"/>
  <c r="D57" i="1"/>
  <c r="E39" i="1"/>
  <c r="E57" i="1" s="1"/>
  <c r="H61" i="1"/>
  <c r="I43" i="1"/>
  <c r="I61" i="1" s="1"/>
  <c r="K34" i="1"/>
  <c r="K52" i="1" s="1"/>
  <c r="J52" i="1"/>
  <c r="G37" i="1"/>
  <c r="G55" i="1" s="1"/>
  <c r="F55" i="1"/>
  <c r="J57" i="1"/>
  <c r="K39" i="1"/>
  <c r="K57" i="1" s="1"/>
  <c r="D61" i="1"/>
  <c r="E43" i="1"/>
  <c r="E61" i="1" s="1"/>
  <c r="D53" i="1"/>
  <c r="E35" i="1"/>
  <c r="E53" i="1" s="1"/>
  <c r="J61" i="1"/>
  <c r="K43" i="1"/>
  <c r="K61" i="1" s="1"/>
  <c r="E14" i="1"/>
  <c r="K16" i="1"/>
  <c r="E15" i="1"/>
  <c r="I15" i="1"/>
  <c r="G17" i="1"/>
  <c r="G19" i="1"/>
  <c r="G21" i="1"/>
  <c r="K21" i="1"/>
  <c r="E23" i="1"/>
  <c r="G25" i="1"/>
  <c r="K25" i="1"/>
  <c r="H32" i="1"/>
  <c r="D34" i="1"/>
  <c r="H34" i="1"/>
  <c r="F36" i="1"/>
  <c r="J36" i="1"/>
  <c r="D38" i="1"/>
  <c r="H38" i="1"/>
  <c r="F40" i="1"/>
  <c r="J40" i="1"/>
  <c r="D42" i="1"/>
  <c r="H42" i="1"/>
  <c r="D44" i="1"/>
  <c r="H44" i="1"/>
  <c r="F38" i="1"/>
  <c r="D40" i="1"/>
  <c r="G16" i="1"/>
  <c r="J38" i="1"/>
  <c r="H40" i="1"/>
  <c r="F60" i="1" l="1"/>
  <c r="F62" i="1"/>
  <c r="H54" i="1"/>
  <c r="D54" i="1"/>
  <c r="F50" i="1"/>
  <c r="K38" i="1"/>
  <c r="K56" i="1" s="1"/>
  <c r="J56" i="1"/>
  <c r="E42" i="1"/>
  <c r="E60" i="1" s="1"/>
  <c r="D60" i="1"/>
  <c r="E38" i="1"/>
  <c r="E56" i="1" s="1"/>
  <c r="D56" i="1"/>
  <c r="E34" i="1"/>
  <c r="E52" i="1" s="1"/>
  <c r="D52" i="1"/>
  <c r="E40" i="1"/>
  <c r="E58" i="1" s="1"/>
  <c r="D58" i="1"/>
  <c r="H62" i="1"/>
  <c r="I44" i="1"/>
  <c r="I62" i="1" s="1"/>
  <c r="K40" i="1"/>
  <c r="K58" i="1" s="1"/>
  <c r="J58" i="1"/>
  <c r="K36" i="1"/>
  <c r="K54" i="1" s="1"/>
  <c r="J54" i="1"/>
  <c r="H50" i="1"/>
  <c r="I32" i="1"/>
  <c r="I50" i="1" s="1"/>
  <c r="G38" i="1"/>
  <c r="G56" i="1" s="1"/>
  <c r="F56" i="1"/>
  <c r="D62" i="1"/>
  <c r="E44" i="1"/>
  <c r="E62" i="1" s="1"/>
  <c r="G40" i="1"/>
  <c r="G58" i="1" s="1"/>
  <c r="F58" i="1"/>
  <c r="G36" i="1"/>
  <c r="G54" i="1" s="1"/>
  <c r="F54" i="1"/>
  <c r="I40" i="1"/>
  <c r="I58" i="1" s="1"/>
  <c r="H58" i="1"/>
  <c r="I42" i="1"/>
  <c r="I60" i="1" s="1"/>
  <c r="H60" i="1"/>
  <c r="I38" i="1"/>
  <c r="I56" i="1" s="1"/>
  <c r="H56" i="1"/>
  <c r="I34" i="1"/>
  <c r="I52" i="1" s="1"/>
  <c r="H52" i="1"/>
</calcChain>
</file>

<file path=xl/sharedStrings.xml><?xml version="1.0" encoding="utf-8"?>
<sst xmlns="http://schemas.openxmlformats.org/spreadsheetml/2006/main" count="83" uniqueCount="46">
  <si>
    <t>Приложение 3.3.8</t>
  </si>
  <si>
    <t xml:space="preserve">к Тарифному соглашению </t>
  </si>
  <si>
    <t xml:space="preserve"> в системе ОМС Калининградской области  </t>
  </si>
  <si>
    <t>от 30 декабря 2020 года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</si>
  <si>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</si>
  <si>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</si>
  <si>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</si>
  <si>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</si>
  <si>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</si>
  <si>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</si>
  <si>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20 ует</t>
  </si>
  <si>
    <t>от 20 ует</t>
  </si>
  <si>
    <t>в МО</t>
  </si>
  <si>
    <t>на дому</t>
  </si>
  <si>
    <t>от 20ует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</si>
  <si>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</si>
  <si>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</si>
  <si>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</si>
  <si>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</si>
  <si>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</si>
  <si>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</si>
  <si>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</si>
  <si>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</si>
  <si>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</si>
  <si>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</si>
  <si>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</si>
  <si>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</si>
  <si>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</si>
  <si>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</si>
  <si>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</si>
  <si>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</si>
  <si>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</si>
  <si>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</si>
  <si>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</si>
  <si>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</si>
  <si>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</si>
  <si>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</si>
  <si>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</si>
  <si>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Приложение №3</t>
  </si>
  <si>
    <t xml:space="preserve">к Выписке из Протокола </t>
  </si>
  <si>
    <t>эаседания Комиссии №1 от 29.01.2021 года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</si>
  <si>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 </t>
  </si>
  <si>
    <t>(с изменениями от 29.01.2021 года)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</si>
  <si>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</si>
  <si>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</t>
  </si>
  <si>
    <t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</si>
</sst>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_р_._-;_-@_-"/>
  </numFmts>
  <fonts count="1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3" fontId="1" fillId="0" borderId="0" xfId="0" applyNumberFormat="1" applyFont="1"/>
    <xf numFmtId="0" fontId="5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6" fillId="0" borderId="0" xfId="0" applyFont="1"/>
    <xf numFmtId="0" fontId="7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1&#1074;&#1080;&#1082;&#1072;\&#1057;&#1090;&#1086;&#1084;&#1072;&#1090;&#1086;&#1083;&#1086;&#1075;&#1080;&#1103;\&#1056;&#1072;&#1089;&#1095;&#1077;&#1090;&#1099;%20&#1080;%20&#1087;&#1088;&#1080;&#1083;&#1086;&#1078;&#1077;&#1085;&#1080;&#1103;\01\&#1056;&#1072;&#1089;&#1095;&#1077;&#1090;%20&#1090;&#1072;&#1088;&#1080;&#1092;&#1086;&#1074;%20&#1085;&#1072;%202020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.табл. (2)"/>
      <sheetName val="тарифы"/>
      <sheetName val="сравн.табл."/>
      <sheetName val="10 мес.2020 г."/>
      <sheetName val="11_2019 г."/>
      <sheetName val="11_2018г."/>
      <sheetName val="5 мес.2017 "/>
      <sheetName val="10 мес.2017"/>
    </sheetNames>
    <sheetDataSet>
      <sheetData sheetId="0"/>
      <sheetData sheetId="1">
        <row r="4">
          <cell r="D4">
            <v>526.02960000000007</v>
          </cell>
          <cell r="F4">
            <v>1033.5244738401511</v>
          </cell>
          <cell r="H4">
            <v>2378.606929911195</v>
          </cell>
          <cell r="J4">
            <v>0</v>
          </cell>
        </row>
        <row r="5">
          <cell r="D5">
            <v>568.39440000000002</v>
          </cell>
          <cell r="F5">
            <v>1187.9796000000001</v>
          </cell>
          <cell r="H5">
            <v>2474.8103999999998</v>
          </cell>
          <cell r="J5">
            <v>4515.3815999999997</v>
          </cell>
        </row>
        <row r="6">
          <cell r="D6">
            <v>515.4384</v>
          </cell>
          <cell r="F6">
            <v>1230.3444</v>
          </cell>
          <cell r="H6">
            <v>2460.6887999999999</v>
          </cell>
          <cell r="J6">
            <v>4292.9664000000002</v>
          </cell>
        </row>
        <row r="7">
          <cell r="D7">
            <v>541.91639999999995</v>
          </cell>
          <cell r="F7">
            <v>1127.9628</v>
          </cell>
          <cell r="H7">
            <v>2395.3764000000001</v>
          </cell>
        </row>
        <row r="8">
          <cell r="D8">
            <v>637.23720000000003</v>
          </cell>
          <cell r="F8">
            <v>1075.0068000000001</v>
          </cell>
          <cell r="H8">
            <v>1897.5900000000001</v>
          </cell>
          <cell r="J8">
            <v>5108.4888000000001</v>
          </cell>
        </row>
        <row r="9">
          <cell r="D9">
            <v>439.53480000000008</v>
          </cell>
          <cell r="F9">
            <v>882.6</v>
          </cell>
          <cell r="H9">
            <v>1955.8416000000002</v>
          </cell>
        </row>
        <row r="10">
          <cell r="D10">
            <v>367.16160000000002</v>
          </cell>
          <cell r="F10">
            <v>907.31280000000004</v>
          </cell>
          <cell r="H10">
            <v>1846.3992000000003</v>
          </cell>
          <cell r="J10">
            <v>3601.0079999999998</v>
          </cell>
        </row>
        <row r="11">
          <cell r="D11">
            <v>649.59360000000004</v>
          </cell>
          <cell r="F11">
            <v>1180.9188000000001</v>
          </cell>
          <cell r="H11">
            <v>2328.2988</v>
          </cell>
          <cell r="J11">
            <v>4007.0039999999999</v>
          </cell>
        </row>
        <row r="12">
          <cell r="D12">
            <v>441.3</v>
          </cell>
          <cell r="F12">
            <v>1037.9376</v>
          </cell>
          <cell r="H12">
            <v>2164.1352000000002</v>
          </cell>
          <cell r="J12">
            <v>3851.6664000000001</v>
          </cell>
        </row>
        <row r="13">
          <cell r="D13">
            <v>388.34400000000005</v>
          </cell>
          <cell r="F13">
            <v>1000.8684000000001</v>
          </cell>
          <cell r="H13">
            <v>1782.8520000000001</v>
          </cell>
        </row>
        <row r="14">
          <cell r="D14">
            <v>550.74240000000009</v>
          </cell>
          <cell r="F14">
            <v>1369.7952</v>
          </cell>
          <cell r="H14">
            <v>4515.3815999999997</v>
          </cell>
        </row>
        <row r="15">
          <cell r="D15">
            <v>508.37760000000003</v>
          </cell>
          <cell r="F15">
            <v>1170.3276000000001</v>
          </cell>
          <cell r="H15">
            <v>4292.9664000000002</v>
          </cell>
          <cell r="J15">
            <v>4144.6904096785584</v>
          </cell>
        </row>
        <row r="16">
          <cell r="D16">
            <v>241.83240000000004</v>
          </cell>
          <cell r="F16">
            <v>1225.0488</v>
          </cell>
          <cell r="H16">
            <v>5108.4888000000001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zoomScale="60" zoomScaleNormal="100" workbookViewId="0">
      <selection activeCell="A46" sqref="A46:K46"/>
    </sheetView>
  </sheetViews>
  <sheetFormatPr defaultRowHeight="15.75" x14ac:dyDescent="0.25"/>
  <cols>
    <col min="1" max="1" width="5.85546875" style="1" customWidth="1"/>
    <col min="2" max="2" width="5.42578125" style="1" customWidth="1"/>
    <col min="3" max="3" width="5.5703125" style="1" customWidth="1"/>
    <col min="4" max="4" width="13.140625" style="1" customWidth="1"/>
    <col min="5" max="5" width="14.140625" style="1" customWidth="1"/>
    <col min="6" max="6" width="15.42578125" style="1" customWidth="1"/>
    <col min="7" max="7" width="15.7109375" style="1" customWidth="1"/>
    <col min="8" max="8" width="14.85546875" style="1" customWidth="1"/>
    <col min="9" max="9" width="14.5703125" style="1" customWidth="1"/>
    <col min="10" max="10" width="13.42578125" style="1" customWidth="1"/>
    <col min="11" max="11" width="13.7109375" style="1" customWidth="1"/>
    <col min="12" max="12" width="9.140625" style="1"/>
    <col min="13" max="13" width="14.28515625" style="1" customWidth="1"/>
    <col min="14" max="14" width="17.85546875" style="1" bestFit="1" customWidth="1"/>
    <col min="15" max="16384" width="9.140625" style="1"/>
  </cols>
  <sheetData>
    <row r="1" spans="1:11" x14ac:dyDescent="0.25">
      <c r="I1" s="2"/>
      <c r="J1" s="60" t="s">
        <v>38</v>
      </c>
      <c r="K1" s="60"/>
    </row>
    <row r="2" spans="1:11" x14ac:dyDescent="0.25">
      <c r="I2" s="2"/>
      <c r="J2" s="60" t="s">
        <v>39</v>
      </c>
      <c r="K2" s="60"/>
    </row>
    <row r="3" spans="1:11" x14ac:dyDescent="0.25">
      <c r="I3" s="60" t="s">
        <v>40</v>
      </c>
      <c r="J3" s="60"/>
      <c r="K3" s="60"/>
    </row>
    <row r="5" spans="1:11" x14ac:dyDescent="0.25">
      <c r="K5" s="2" t="s">
        <v>0</v>
      </c>
    </row>
    <row r="6" spans="1:11" x14ac:dyDescent="0.25">
      <c r="K6" s="3" t="s">
        <v>1</v>
      </c>
    </row>
    <row r="7" spans="1:11" x14ac:dyDescent="0.25">
      <c r="K7" s="3" t="s">
        <v>2</v>
      </c>
    </row>
    <row r="8" spans="1:11" x14ac:dyDescent="0.25">
      <c r="K8" s="3" t="s">
        <v>3</v>
      </c>
    </row>
    <row r="9" spans="1:11" ht="53.25" customHeight="1" x14ac:dyDescent="0.25">
      <c r="A9" s="39" t="s">
        <v>41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ht="21.75" customHeight="1" x14ac:dyDescent="0.25">
      <c r="A10" s="49" t="s">
        <v>42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</row>
    <row r="11" spans="1:11" ht="18.75" customHeight="1" x14ac:dyDescent="0.25">
      <c r="A11" s="40" t="s">
        <v>4</v>
      </c>
      <c r="B11" s="40" t="s">
        <v>5</v>
      </c>
      <c r="C11" s="40" t="s">
        <v>6</v>
      </c>
      <c r="D11" s="44" t="s">
        <v>7</v>
      </c>
      <c r="E11" s="45"/>
      <c r="F11" s="45"/>
      <c r="G11" s="45"/>
      <c r="H11" s="45"/>
      <c r="I11" s="45"/>
      <c r="J11" s="45"/>
      <c r="K11" s="46"/>
    </row>
    <row r="12" spans="1:11" ht="18.75" customHeight="1" x14ac:dyDescent="0.25">
      <c r="A12" s="40"/>
      <c r="B12" s="40"/>
      <c r="C12" s="42"/>
      <c r="D12" s="47" t="s">
        <v>8</v>
      </c>
      <c r="E12" s="47"/>
      <c r="F12" s="47" t="s">
        <v>9</v>
      </c>
      <c r="G12" s="47"/>
      <c r="H12" s="47" t="s">
        <v>10</v>
      </c>
      <c r="I12" s="47"/>
      <c r="J12" s="48" t="s">
        <v>11</v>
      </c>
      <c r="K12" s="47"/>
    </row>
    <row r="13" spans="1:11" ht="24.75" customHeight="1" x14ac:dyDescent="0.25">
      <c r="A13" s="41"/>
      <c r="B13" s="41"/>
      <c r="C13" s="43"/>
      <c r="D13" s="4" t="s">
        <v>12</v>
      </c>
      <c r="E13" s="5" t="s">
        <v>13</v>
      </c>
      <c r="F13" s="4" t="s">
        <v>12</v>
      </c>
      <c r="G13" s="5" t="s">
        <v>13</v>
      </c>
      <c r="H13" s="4" t="s">
        <v>12</v>
      </c>
      <c r="I13" s="5" t="s">
        <v>13</v>
      </c>
      <c r="J13" s="6" t="s">
        <v>12</v>
      </c>
      <c r="K13" s="5" t="s">
        <v>13</v>
      </c>
    </row>
    <row r="14" spans="1:11" ht="17.25" customHeight="1" x14ac:dyDescent="0.25">
      <c r="A14" s="7">
        <v>1</v>
      </c>
      <c r="B14" s="8">
        <v>1</v>
      </c>
      <c r="C14" s="9">
        <v>1</v>
      </c>
      <c r="D14" s="10">
        <f>[1]тарифы!D4</f>
        <v>526.02960000000007</v>
      </c>
      <c r="E14" s="11">
        <f t="shared" ref="E14:E26" si="0">ROUND(D14+662,2)</f>
        <v>1188.03</v>
      </c>
      <c r="F14" s="10">
        <f>[1]тарифы!F4</f>
        <v>1033.5244738401511</v>
      </c>
      <c r="G14" s="11">
        <f>ROUND(F14+662,2)</f>
        <v>1695.52</v>
      </c>
      <c r="H14" s="10">
        <f>[1]тарифы!H4</f>
        <v>2378.606929911195</v>
      </c>
      <c r="I14" s="11">
        <f>ROUND(H14+662,2)</f>
        <v>3040.61</v>
      </c>
      <c r="J14" s="12">
        <f>[1]тарифы!J4</f>
        <v>0</v>
      </c>
      <c r="K14" s="11">
        <f>ROUND(J14+662,2)</f>
        <v>662</v>
      </c>
    </row>
    <row r="15" spans="1:11" ht="17.25" customHeight="1" x14ac:dyDescent="0.25">
      <c r="A15" s="7">
        <f>A14+1</f>
        <v>2</v>
      </c>
      <c r="B15" s="8">
        <v>1</v>
      </c>
      <c r="C15" s="9">
        <v>3</v>
      </c>
      <c r="D15" s="10">
        <f>[1]тарифы!D5</f>
        <v>568.39440000000002</v>
      </c>
      <c r="E15" s="11">
        <f t="shared" si="0"/>
        <v>1230.3900000000001</v>
      </c>
      <c r="F15" s="10">
        <f>[1]тарифы!F5</f>
        <v>1187.9796000000001</v>
      </c>
      <c r="G15" s="11">
        <f>ROUND(F15+662,2)</f>
        <v>1849.98</v>
      </c>
      <c r="H15" s="10">
        <f>[1]тарифы!H5</f>
        <v>2474.8103999999998</v>
      </c>
      <c r="I15" s="11">
        <f>ROUND(H15+662,2)</f>
        <v>3136.81</v>
      </c>
      <c r="J15" s="12">
        <f>[1]тарифы!J5</f>
        <v>4515.3815999999997</v>
      </c>
      <c r="K15" s="11">
        <f>ROUND(J15+662,2)</f>
        <v>5177.38</v>
      </c>
    </row>
    <row r="16" spans="1:11" ht="17.25" customHeight="1" x14ac:dyDescent="0.25">
      <c r="A16" s="7">
        <f t="shared" ref="A16:A26" si="1">A15+1</f>
        <v>3</v>
      </c>
      <c r="B16" s="8">
        <v>1</v>
      </c>
      <c r="C16" s="9">
        <v>4</v>
      </c>
      <c r="D16" s="10">
        <f>[1]тарифы!D6</f>
        <v>515.4384</v>
      </c>
      <c r="E16" s="11">
        <f t="shared" si="0"/>
        <v>1177.44</v>
      </c>
      <c r="F16" s="10">
        <f>[1]тарифы!F6</f>
        <v>1230.3444</v>
      </c>
      <c r="G16" s="11">
        <f>ROUND(F16+662,2)</f>
        <v>1892.34</v>
      </c>
      <c r="H16" s="10">
        <f>[1]тарифы!H6</f>
        <v>2460.6887999999999</v>
      </c>
      <c r="I16" s="11">
        <f>ROUND(H16+662,2)</f>
        <v>3122.69</v>
      </c>
      <c r="J16" s="12">
        <f>[1]тарифы!J6</f>
        <v>4292.9664000000002</v>
      </c>
      <c r="K16" s="11">
        <f>ROUND(J16+662,2)</f>
        <v>4954.97</v>
      </c>
    </row>
    <row r="17" spans="1:11" ht="17.25" customHeight="1" x14ac:dyDescent="0.25">
      <c r="A17" s="7">
        <f t="shared" si="1"/>
        <v>4</v>
      </c>
      <c r="B17" s="8">
        <v>1</v>
      </c>
      <c r="C17" s="9">
        <v>5</v>
      </c>
      <c r="D17" s="10">
        <f>[1]тарифы!D7</f>
        <v>541.91639999999995</v>
      </c>
      <c r="E17" s="11">
        <f t="shared" si="0"/>
        <v>1203.92</v>
      </c>
      <c r="F17" s="10">
        <f>[1]тарифы!F7</f>
        <v>1127.9628</v>
      </c>
      <c r="G17" s="11">
        <f>ROUND(F17+662,2)</f>
        <v>1789.96</v>
      </c>
      <c r="H17" s="10">
        <f>[1]тарифы!H7</f>
        <v>2395.3764000000001</v>
      </c>
      <c r="I17" s="11">
        <f t="shared" ref="I17:I25" si="2">ROUND(H17+662,2)</f>
        <v>3057.38</v>
      </c>
      <c r="J17" s="12"/>
      <c r="K17" s="11"/>
    </row>
    <row r="18" spans="1:11" ht="17.25" customHeight="1" x14ac:dyDescent="0.25">
      <c r="A18" s="7">
        <f t="shared" si="1"/>
        <v>5</v>
      </c>
      <c r="B18" s="8">
        <v>2</v>
      </c>
      <c r="C18" s="9">
        <v>3</v>
      </c>
      <c r="D18" s="10">
        <f>[1]тарифы!D8</f>
        <v>637.23720000000003</v>
      </c>
      <c r="E18" s="11">
        <f t="shared" si="0"/>
        <v>1299.24</v>
      </c>
      <c r="F18" s="10">
        <f>[1]тарифы!F8</f>
        <v>1075.0068000000001</v>
      </c>
      <c r="G18" s="11">
        <f>ROUND(F18+662,2)</f>
        <v>1737.01</v>
      </c>
      <c r="H18" s="10">
        <f>[1]тарифы!H8</f>
        <v>1897.5900000000001</v>
      </c>
      <c r="I18" s="11">
        <f t="shared" si="2"/>
        <v>2559.59</v>
      </c>
      <c r="J18" s="12">
        <f>[1]тарифы!J8</f>
        <v>5108.4888000000001</v>
      </c>
      <c r="K18" s="11">
        <f>ROUND(J18+662,2)</f>
        <v>5770.49</v>
      </c>
    </row>
    <row r="19" spans="1:11" ht="17.25" customHeight="1" x14ac:dyDescent="0.25">
      <c r="A19" s="7">
        <f t="shared" si="1"/>
        <v>6</v>
      </c>
      <c r="B19" s="8">
        <v>2</v>
      </c>
      <c r="C19" s="9">
        <v>6</v>
      </c>
      <c r="D19" s="10">
        <f>[1]тарифы!D9</f>
        <v>439.53480000000008</v>
      </c>
      <c r="E19" s="11">
        <f t="shared" si="0"/>
        <v>1101.53</v>
      </c>
      <c r="F19" s="10">
        <f>[1]тарифы!F9</f>
        <v>882.6</v>
      </c>
      <c r="G19" s="11">
        <f t="shared" ref="G19:G26" si="3">ROUND(F19+662,2)</f>
        <v>1544.6</v>
      </c>
      <c r="H19" s="10">
        <f>[1]тарифы!H9</f>
        <v>1955.8416000000002</v>
      </c>
      <c r="I19" s="11">
        <f t="shared" si="2"/>
        <v>2617.84</v>
      </c>
      <c r="J19" s="12"/>
      <c r="K19" s="11"/>
    </row>
    <row r="20" spans="1:11" ht="17.25" customHeight="1" x14ac:dyDescent="0.25">
      <c r="A20" s="7">
        <f t="shared" si="1"/>
        <v>7</v>
      </c>
      <c r="B20" s="8">
        <v>2</v>
      </c>
      <c r="C20" s="9">
        <v>7</v>
      </c>
      <c r="D20" s="10">
        <f>[1]тарифы!D10</f>
        <v>367.16160000000002</v>
      </c>
      <c r="E20" s="11">
        <f t="shared" si="0"/>
        <v>1029.1600000000001</v>
      </c>
      <c r="F20" s="10">
        <f>[1]тарифы!F10</f>
        <v>907.31280000000004</v>
      </c>
      <c r="G20" s="11">
        <f t="shared" si="3"/>
        <v>1569.31</v>
      </c>
      <c r="H20" s="10">
        <f>[1]тарифы!H10</f>
        <v>1846.3992000000003</v>
      </c>
      <c r="I20" s="11">
        <f t="shared" si="2"/>
        <v>2508.4</v>
      </c>
      <c r="J20" s="12">
        <f>[1]тарифы!J10</f>
        <v>3601.0079999999998</v>
      </c>
      <c r="K20" s="11">
        <f>ROUND(J20+662,2)</f>
        <v>4263.01</v>
      </c>
    </row>
    <row r="21" spans="1:11" ht="17.25" customHeight="1" x14ac:dyDescent="0.25">
      <c r="A21" s="7">
        <f t="shared" si="1"/>
        <v>8</v>
      </c>
      <c r="B21" s="8">
        <v>2</v>
      </c>
      <c r="C21" s="9">
        <v>8</v>
      </c>
      <c r="D21" s="10">
        <f>[1]тарифы!D11</f>
        <v>649.59360000000004</v>
      </c>
      <c r="E21" s="11">
        <f t="shared" si="0"/>
        <v>1311.59</v>
      </c>
      <c r="F21" s="10">
        <f>[1]тарифы!F11</f>
        <v>1180.9188000000001</v>
      </c>
      <c r="G21" s="11">
        <f t="shared" si="3"/>
        <v>1842.92</v>
      </c>
      <c r="H21" s="10">
        <f>[1]тарифы!H11</f>
        <v>2328.2988</v>
      </c>
      <c r="I21" s="11">
        <f>ROUND(H21+662,2)</f>
        <v>2990.3</v>
      </c>
      <c r="J21" s="12">
        <f>[1]тарифы!J11</f>
        <v>4007.0039999999999</v>
      </c>
      <c r="K21" s="11">
        <f>ROUND(J21+662,2)</f>
        <v>4669</v>
      </c>
    </row>
    <row r="22" spans="1:11" ht="17.25" customHeight="1" x14ac:dyDescent="0.25">
      <c r="A22" s="7">
        <f t="shared" si="1"/>
        <v>9</v>
      </c>
      <c r="B22" s="8">
        <v>2</v>
      </c>
      <c r="C22" s="9">
        <v>9</v>
      </c>
      <c r="D22" s="10">
        <f>[1]тарифы!D12</f>
        <v>441.3</v>
      </c>
      <c r="E22" s="11">
        <f t="shared" si="0"/>
        <v>1103.3</v>
      </c>
      <c r="F22" s="10">
        <f>[1]тарифы!F12</f>
        <v>1037.9376</v>
      </c>
      <c r="G22" s="11">
        <f t="shared" si="3"/>
        <v>1699.94</v>
      </c>
      <c r="H22" s="10">
        <f>[1]тарифы!H12</f>
        <v>2164.1352000000002</v>
      </c>
      <c r="I22" s="11">
        <f t="shared" si="2"/>
        <v>2826.14</v>
      </c>
      <c r="J22" s="12">
        <f>[1]тарифы!J12</f>
        <v>3851.6664000000001</v>
      </c>
      <c r="K22" s="11">
        <f>ROUND(J22+662,2)</f>
        <v>4513.67</v>
      </c>
    </row>
    <row r="23" spans="1:11" ht="17.25" customHeight="1" x14ac:dyDescent="0.25">
      <c r="A23" s="7">
        <f t="shared" si="1"/>
        <v>10</v>
      </c>
      <c r="B23" s="8">
        <v>2</v>
      </c>
      <c r="C23" s="9">
        <v>14</v>
      </c>
      <c r="D23" s="10">
        <f>[1]тарифы!D13</f>
        <v>388.34400000000005</v>
      </c>
      <c r="E23" s="11">
        <f t="shared" si="0"/>
        <v>1050.3399999999999</v>
      </c>
      <c r="F23" s="10">
        <f>[1]тарифы!F13</f>
        <v>1000.8684000000001</v>
      </c>
      <c r="G23" s="11">
        <f t="shared" si="3"/>
        <v>1662.87</v>
      </c>
      <c r="H23" s="10">
        <f>[1]тарифы!H13</f>
        <v>1782.8520000000001</v>
      </c>
      <c r="I23" s="11">
        <f t="shared" si="2"/>
        <v>2444.85</v>
      </c>
      <c r="J23" s="12"/>
      <c r="K23" s="11"/>
    </row>
    <row r="24" spans="1:11" ht="17.25" customHeight="1" x14ac:dyDescent="0.25">
      <c r="A24" s="7">
        <f t="shared" si="1"/>
        <v>11</v>
      </c>
      <c r="B24" s="8">
        <v>2</v>
      </c>
      <c r="C24" s="9">
        <v>30</v>
      </c>
      <c r="D24" s="10">
        <f>[1]тарифы!D14</f>
        <v>550.74240000000009</v>
      </c>
      <c r="E24" s="11">
        <f t="shared" si="0"/>
        <v>1212.74</v>
      </c>
      <c r="F24" s="10">
        <f>[1]тарифы!F14</f>
        <v>1369.7952</v>
      </c>
      <c r="G24" s="11">
        <f t="shared" si="3"/>
        <v>2031.8</v>
      </c>
      <c r="H24" s="10">
        <f>[1]тарифы!H14</f>
        <v>4515.3815999999997</v>
      </c>
      <c r="I24" s="11">
        <f t="shared" si="2"/>
        <v>5177.38</v>
      </c>
      <c r="J24" s="12"/>
      <c r="K24" s="11"/>
    </row>
    <row r="25" spans="1:11" ht="17.25" customHeight="1" x14ac:dyDescent="0.25">
      <c r="A25" s="7">
        <f t="shared" si="1"/>
        <v>12</v>
      </c>
      <c r="B25" s="8">
        <v>3</v>
      </c>
      <c r="C25" s="9">
        <v>1</v>
      </c>
      <c r="D25" s="10">
        <f>[1]тарифы!D15</f>
        <v>508.37760000000003</v>
      </c>
      <c r="E25" s="11">
        <f t="shared" si="0"/>
        <v>1170.3800000000001</v>
      </c>
      <c r="F25" s="10">
        <f>[1]тарифы!F15</f>
        <v>1170.3276000000001</v>
      </c>
      <c r="G25" s="11">
        <f t="shared" si="3"/>
        <v>1832.33</v>
      </c>
      <c r="H25" s="10">
        <f>[1]тарифы!H15</f>
        <v>4292.9664000000002</v>
      </c>
      <c r="I25" s="11">
        <f t="shared" si="2"/>
        <v>4954.97</v>
      </c>
      <c r="J25" s="12">
        <f>[1]тарифы!J15</f>
        <v>4144.6904096785584</v>
      </c>
      <c r="K25" s="11">
        <f>ROUND(J25+662,2)</f>
        <v>4806.6899999999996</v>
      </c>
    </row>
    <row r="26" spans="1:11" ht="17.25" customHeight="1" x14ac:dyDescent="0.25">
      <c r="A26" s="13">
        <f t="shared" si="1"/>
        <v>13</v>
      </c>
      <c r="B26" s="14">
        <v>3</v>
      </c>
      <c r="C26" s="15">
        <v>7</v>
      </c>
      <c r="D26" s="16">
        <f>[1]тарифы!D16</f>
        <v>241.83240000000004</v>
      </c>
      <c r="E26" s="17">
        <f t="shared" si="0"/>
        <v>903.83</v>
      </c>
      <c r="F26" s="16">
        <f>[1]тарифы!F16</f>
        <v>1225.0488</v>
      </c>
      <c r="G26" s="17">
        <f t="shared" si="3"/>
        <v>1887.05</v>
      </c>
      <c r="H26" s="16">
        <f>[1]тарифы!H16</f>
        <v>5108.4888000000001</v>
      </c>
      <c r="I26" s="17">
        <f>ROUND(H26+662,2)</f>
        <v>5770.49</v>
      </c>
      <c r="J26" s="18"/>
      <c r="K26" s="17"/>
    </row>
    <row r="27" spans="1:11" x14ac:dyDescent="0.25">
      <c r="D27" s="19"/>
      <c r="G27" s="2"/>
    </row>
    <row r="28" spans="1:11" ht="92.25" customHeight="1" x14ac:dyDescent="0.25">
      <c r="A28" s="61" t="s">
        <v>44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ht="18.75" customHeight="1" x14ac:dyDescent="0.25">
      <c r="A29" s="40" t="s">
        <v>4</v>
      </c>
      <c r="B29" s="40" t="s">
        <v>5</v>
      </c>
      <c r="C29" s="40" t="s">
        <v>6</v>
      </c>
      <c r="D29" s="44" t="s">
        <v>7</v>
      </c>
      <c r="E29" s="45"/>
      <c r="F29" s="45"/>
      <c r="G29" s="45"/>
      <c r="H29" s="45"/>
      <c r="I29" s="45"/>
      <c r="J29" s="45"/>
      <c r="K29" s="46"/>
    </row>
    <row r="30" spans="1:11" ht="27" customHeight="1" x14ac:dyDescent="0.25">
      <c r="A30" s="40"/>
      <c r="B30" s="40"/>
      <c r="C30" s="42"/>
      <c r="D30" s="47" t="s">
        <v>8</v>
      </c>
      <c r="E30" s="47"/>
      <c r="F30" s="47" t="s">
        <v>9</v>
      </c>
      <c r="G30" s="47"/>
      <c r="H30" s="47" t="s">
        <v>10</v>
      </c>
      <c r="I30" s="47"/>
      <c r="J30" s="48" t="s">
        <v>14</v>
      </c>
      <c r="K30" s="47"/>
    </row>
    <row r="31" spans="1:11" ht="27" customHeight="1" x14ac:dyDescent="0.25">
      <c r="A31" s="41"/>
      <c r="B31" s="41"/>
      <c r="C31" s="43"/>
      <c r="D31" s="4" t="s">
        <v>12</v>
      </c>
      <c r="E31" s="5" t="s">
        <v>13</v>
      </c>
      <c r="F31" s="4" t="s">
        <v>12</v>
      </c>
      <c r="G31" s="5" t="s">
        <v>13</v>
      </c>
      <c r="H31" s="4" t="s">
        <v>12</v>
      </c>
      <c r="I31" s="5" t="s">
        <v>13</v>
      </c>
      <c r="J31" s="6" t="s">
        <v>12</v>
      </c>
      <c r="K31" s="5" t="s">
        <v>13</v>
      </c>
    </row>
    <row r="32" spans="1:11" ht="17.25" customHeight="1" x14ac:dyDescent="0.25">
      <c r="A32" s="7">
        <v>1</v>
      </c>
      <c r="B32" s="8">
        <v>1</v>
      </c>
      <c r="C32" s="9">
        <v>1</v>
      </c>
      <c r="D32" s="10">
        <f>ROUND(D14/2,2)</f>
        <v>263.01</v>
      </c>
      <c r="E32" s="11">
        <f t="shared" ref="E32:E41" si="4">ROUND(D32+662,2)</f>
        <v>925.01</v>
      </c>
      <c r="F32" s="10">
        <f>ROUND(F14/2,2)</f>
        <v>516.76</v>
      </c>
      <c r="G32" s="11">
        <f>ROUND(F32+662,2)</f>
        <v>1178.76</v>
      </c>
      <c r="H32" s="10">
        <f>ROUND(H14/2,2)</f>
        <v>1189.3</v>
      </c>
      <c r="I32" s="11">
        <f>ROUND(H32+662,2)</f>
        <v>1851.3</v>
      </c>
      <c r="J32" s="12"/>
      <c r="K32" s="11"/>
    </row>
    <row r="33" spans="1:11" ht="17.25" customHeight="1" x14ac:dyDescent="0.25">
      <c r="A33" s="7">
        <f>A32+1</f>
        <v>2</v>
      </c>
      <c r="B33" s="8">
        <v>1</v>
      </c>
      <c r="C33" s="9">
        <v>3</v>
      </c>
      <c r="D33" s="10">
        <f t="shared" ref="D33:D44" si="5">ROUND(D15/2,2)</f>
        <v>284.2</v>
      </c>
      <c r="E33" s="11">
        <f t="shared" si="4"/>
        <v>946.2</v>
      </c>
      <c r="F33" s="10">
        <f t="shared" ref="F33:F44" si="6">ROUND(F15/2,2)</f>
        <v>593.99</v>
      </c>
      <c r="G33" s="11">
        <f>ROUND(F33+662,2)</f>
        <v>1255.99</v>
      </c>
      <c r="H33" s="10">
        <f t="shared" ref="H33:H44" si="7">ROUND(H15/2,2)</f>
        <v>1237.4100000000001</v>
      </c>
      <c r="I33" s="11">
        <f>ROUND(H33+662,2)</f>
        <v>1899.41</v>
      </c>
      <c r="J33" s="12">
        <f t="shared" ref="J33:J43" si="8">ROUND(J15/2,2)</f>
        <v>2257.69</v>
      </c>
      <c r="K33" s="11">
        <f>ROUND(J33+662,2)</f>
        <v>2919.69</v>
      </c>
    </row>
    <row r="34" spans="1:11" ht="17.25" customHeight="1" x14ac:dyDescent="0.25">
      <c r="A34" s="7">
        <f t="shared" ref="A34:A44" si="9">A33+1</f>
        <v>3</v>
      </c>
      <c r="B34" s="8">
        <v>1</v>
      </c>
      <c r="C34" s="9">
        <v>4</v>
      </c>
      <c r="D34" s="10">
        <f t="shared" si="5"/>
        <v>257.72000000000003</v>
      </c>
      <c r="E34" s="11">
        <f t="shared" si="4"/>
        <v>919.72</v>
      </c>
      <c r="F34" s="10">
        <f t="shared" si="6"/>
        <v>615.16999999999996</v>
      </c>
      <c r="G34" s="11">
        <f>ROUND(F34+662,2)</f>
        <v>1277.17</v>
      </c>
      <c r="H34" s="10">
        <f t="shared" si="7"/>
        <v>1230.3399999999999</v>
      </c>
      <c r="I34" s="11">
        <f>ROUND(H34+662,2)</f>
        <v>1892.34</v>
      </c>
      <c r="J34" s="12">
        <f t="shared" si="8"/>
        <v>2146.48</v>
      </c>
      <c r="K34" s="11">
        <f>ROUND(J34+662,2)</f>
        <v>2808.48</v>
      </c>
    </row>
    <row r="35" spans="1:11" ht="17.25" customHeight="1" x14ac:dyDescent="0.25">
      <c r="A35" s="7">
        <f t="shared" si="9"/>
        <v>4</v>
      </c>
      <c r="B35" s="8">
        <v>1</v>
      </c>
      <c r="C35" s="9">
        <v>5</v>
      </c>
      <c r="D35" s="10">
        <f t="shared" si="5"/>
        <v>270.95999999999998</v>
      </c>
      <c r="E35" s="11">
        <f t="shared" si="4"/>
        <v>932.96</v>
      </c>
      <c r="F35" s="10">
        <f>ROUND(F17/2,2)</f>
        <v>563.98</v>
      </c>
      <c r="G35" s="11">
        <f>ROUND(F35+662,2)</f>
        <v>1225.98</v>
      </c>
      <c r="H35" s="10"/>
      <c r="I35" s="11"/>
      <c r="J35" s="12"/>
      <c r="K35" s="11"/>
    </row>
    <row r="36" spans="1:11" ht="17.25" customHeight="1" x14ac:dyDescent="0.25">
      <c r="A36" s="7">
        <f t="shared" si="9"/>
        <v>5</v>
      </c>
      <c r="B36" s="8">
        <v>2</v>
      </c>
      <c r="C36" s="9">
        <v>3</v>
      </c>
      <c r="D36" s="10">
        <f t="shared" si="5"/>
        <v>318.62</v>
      </c>
      <c r="E36" s="11">
        <f t="shared" si="4"/>
        <v>980.62</v>
      </c>
      <c r="F36" s="10">
        <f t="shared" si="6"/>
        <v>537.5</v>
      </c>
      <c r="G36" s="11">
        <f>ROUND(F36+662,2)</f>
        <v>1199.5</v>
      </c>
      <c r="H36" s="10">
        <f t="shared" si="7"/>
        <v>948.8</v>
      </c>
      <c r="I36" s="11">
        <f>ROUND(H36+662,2)</f>
        <v>1610.8</v>
      </c>
      <c r="J36" s="12">
        <f t="shared" si="8"/>
        <v>2554.2399999999998</v>
      </c>
      <c r="K36" s="11">
        <f>ROUND(J36+662,2)</f>
        <v>3216.24</v>
      </c>
    </row>
    <row r="37" spans="1:11" ht="17.25" customHeight="1" x14ac:dyDescent="0.25">
      <c r="A37" s="7">
        <f t="shared" si="9"/>
        <v>6</v>
      </c>
      <c r="B37" s="8">
        <v>2</v>
      </c>
      <c r="C37" s="9">
        <v>6</v>
      </c>
      <c r="D37" s="10">
        <f t="shared" si="5"/>
        <v>219.77</v>
      </c>
      <c r="E37" s="11">
        <f t="shared" si="4"/>
        <v>881.77</v>
      </c>
      <c r="F37" s="10">
        <f>ROUND(F19/2,2)</f>
        <v>441.3</v>
      </c>
      <c r="G37" s="11">
        <f t="shared" ref="G37:G44" si="10">ROUND(F37+662,2)</f>
        <v>1103.3</v>
      </c>
      <c r="H37" s="10"/>
      <c r="I37" s="11"/>
      <c r="J37" s="12"/>
      <c r="K37" s="11"/>
    </row>
    <row r="38" spans="1:11" ht="17.25" customHeight="1" x14ac:dyDescent="0.25">
      <c r="A38" s="7">
        <f t="shared" si="9"/>
        <v>7</v>
      </c>
      <c r="B38" s="8">
        <v>2</v>
      </c>
      <c r="C38" s="9">
        <v>7</v>
      </c>
      <c r="D38" s="10">
        <f t="shared" si="5"/>
        <v>183.58</v>
      </c>
      <c r="E38" s="11">
        <f t="shared" si="4"/>
        <v>845.58</v>
      </c>
      <c r="F38" s="10">
        <f t="shared" si="6"/>
        <v>453.66</v>
      </c>
      <c r="G38" s="11">
        <f t="shared" si="10"/>
        <v>1115.6600000000001</v>
      </c>
      <c r="H38" s="10">
        <f t="shared" si="7"/>
        <v>923.2</v>
      </c>
      <c r="I38" s="11">
        <f>ROUND(H38+662,2)</f>
        <v>1585.2</v>
      </c>
      <c r="J38" s="12">
        <f t="shared" si="8"/>
        <v>1800.5</v>
      </c>
      <c r="K38" s="11">
        <f>ROUND(J38+662,2)</f>
        <v>2462.5</v>
      </c>
    </row>
    <row r="39" spans="1:11" ht="17.25" customHeight="1" x14ac:dyDescent="0.25">
      <c r="A39" s="7">
        <f t="shared" si="9"/>
        <v>8</v>
      </c>
      <c r="B39" s="8">
        <v>2</v>
      </c>
      <c r="C39" s="9">
        <v>8</v>
      </c>
      <c r="D39" s="10">
        <f t="shared" si="5"/>
        <v>324.8</v>
      </c>
      <c r="E39" s="11">
        <f t="shared" si="4"/>
        <v>986.8</v>
      </c>
      <c r="F39" s="10">
        <f t="shared" si="6"/>
        <v>590.46</v>
      </c>
      <c r="G39" s="11">
        <f t="shared" si="10"/>
        <v>1252.46</v>
      </c>
      <c r="H39" s="10">
        <f t="shared" si="7"/>
        <v>1164.1500000000001</v>
      </c>
      <c r="I39" s="11">
        <f>ROUND(H39+662,2)</f>
        <v>1826.15</v>
      </c>
      <c r="J39" s="12">
        <f t="shared" si="8"/>
        <v>2003.5</v>
      </c>
      <c r="K39" s="11">
        <f>ROUND(J39+662,2)</f>
        <v>2665.5</v>
      </c>
    </row>
    <row r="40" spans="1:11" ht="17.25" customHeight="1" x14ac:dyDescent="0.25">
      <c r="A40" s="7">
        <f t="shared" si="9"/>
        <v>9</v>
      </c>
      <c r="B40" s="8">
        <v>2</v>
      </c>
      <c r="C40" s="9">
        <v>9</v>
      </c>
      <c r="D40" s="10">
        <f t="shared" si="5"/>
        <v>220.65</v>
      </c>
      <c r="E40" s="11">
        <f t="shared" si="4"/>
        <v>882.65</v>
      </c>
      <c r="F40" s="10">
        <f>ROUND(F22/2,2)</f>
        <v>518.97</v>
      </c>
      <c r="G40" s="11">
        <f t="shared" si="10"/>
        <v>1180.97</v>
      </c>
      <c r="H40" s="10">
        <f t="shared" si="7"/>
        <v>1082.07</v>
      </c>
      <c r="I40" s="11">
        <f>ROUND(H40+662,2)</f>
        <v>1744.07</v>
      </c>
      <c r="J40" s="12">
        <f t="shared" si="8"/>
        <v>1925.83</v>
      </c>
      <c r="K40" s="11">
        <f>ROUND(J40+662,2)</f>
        <v>2587.83</v>
      </c>
    </row>
    <row r="41" spans="1:11" ht="17.25" customHeight="1" x14ac:dyDescent="0.25">
      <c r="A41" s="7">
        <f t="shared" si="9"/>
        <v>10</v>
      </c>
      <c r="B41" s="8">
        <v>2</v>
      </c>
      <c r="C41" s="9">
        <v>14</v>
      </c>
      <c r="D41" s="10">
        <f t="shared" si="5"/>
        <v>194.17</v>
      </c>
      <c r="E41" s="11">
        <f t="shared" si="4"/>
        <v>856.17</v>
      </c>
      <c r="F41" s="10">
        <f t="shared" si="6"/>
        <v>500.43</v>
      </c>
      <c r="G41" s="11">
        <f t="shared" si="10"/>
        <v>1162.43</v>
      </c>
      <c r="H41" s="10"/>
      <c r="I41" s="11"/>
      <c r="J41" s="12"/>
      <c r="K41" s="11"/>
    </row>
    <row r="42" spans="1:11" ht="17.25" customHeight="1" x14ac:dyDescent="0.25">
      <c r="A42" s="7">
        <f t="shared" si="9"/>
        <v>11</v>
      </c>
      <c r="B42" s="8">
        <v>2</v>
      </c>
      <c r="C42" s="9">
        <v>30</v>
      </c>
      <c r="D42" s="10">
        <f t="shared" si="5"/>
        <v>275.37</v>
      </c>
      <c r="E42" s="11">
        <f>ROUND(D42+662,2)</f>
        <v>937.37</v>
      </c>
      <c r="F42" s="10">
        <f t="shared" si="6"/>
        <v>684.9</v>
      </c>
      <c r="G42" s="11">
        <f t="shared" si="10"/>
        <v>1346.9</v>
      </c>
      <c r="H42" s="10">
        <f t="shared" si="7"/>
        <v>2257.69</v>
      </c>
      <c r="I42" s="11">
        <f>ROUND(H42+662,2)</f>
        <v>2919.69</v>
      </c>
      <c r="J42" s="12"/>
      <c r="K42" s="11"/>
    </row>
    <row r="43" spans="1:11" ht="17.25" customHeight="1" x14ac:dyDescent="0.25">
      <c r="A43" s="7">
        <f t="shared" si="9"/>
        <v>12</v>
      </c>
      <c r="B43" s="8">
        <v>3</v>
      </c>
      <c r="C43" s="9">
        <v>1</v>
      </c>
      <c r="D43" s="10">
        <f t="shared" si="5"/>
        <v>254.19</v>
      </c>
      <c r="E43" s="11">
        <f>ROUND(D43+662,2)</f>
        <v>916.19</v>
      </c>
      <c r="F43" s="10">
        <f>ROUND(F25/2,2)</f>
        <v>585.16</v>
      </c>
      <c r="G43" s="11">
        <f t="shared" si="10"/>
        <v>1247.1600000000001</v>
      </c>
      <c r="H43" s="10">
        <f t="shared" si="7"/>
        <v>2146.48</v>
      </c>
      <c r="I43" s="11">
        <f>ROUND(H43+662,2)</f>
        <v>2808.48</v>
      </c>
      <c r="J43" s="12">
        <f t="shared" si="8"/>
        <v>2072.35</v>
      </c>
      <c r="K43" s="11">
        <f>ROUND(J43+662,2)</f>
        <v>2734.35</v>
      </c>
    </row>
    <row r="44" spans="1:11" ht="17.25" customHeight="1" x14ac:dyDescent="0.25">
      <c r="A44" s="13">
        <f t="shared" si="9"/>
        <v>13</v>
      </c>
      <c r="B44" s="14">
        <v>3</v>
      </c>
      <c r="C44" s="15">
        <v>7</v>
      </c>
      <c r="D44" s="16">
        <f t="shared" si="5"/>
        <v>120.92</v>
      </c>
      <c r="E44" s="17">
        <f>ROUND(D44+662,2)</f>
        <v>782.92</v>
      </c>
      <c r="F44" s="16">
        <f t="shared" si="6"/>
        <v>612.52</v>
      </c>
      <c r="G44" s="17">
        <f t="shared" si="10"/>
        <v>1274.52</v>
      </c>
      <c r="H44" s="16">
        <f t="shared" si="7"/>
        <v>2554.2399999999998</v>
      </c>
      <c r="I44" s="17">
        <f>ROUND(H44+662,2)</f>
        <v>3216.24</v>
      </c>
      <c r="J44" s="18"/>
      <c r="K44" s="17"/>
    </row>
    <row r="46" spans="1:11" ht="87.75" customHeight="1" x14ac:dyDescent="0.25">
      <c r="A46" s="39" t="s">
        <v>45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1" ht="24" customHeight="1" x14ac:dyDescent="0.25">
      <c r="A47" s="40" t="s">
        <v>4</v>
      </c>
      <c r="B47" s="40" t="s">
        <v>5</v>
      </c>
      <c r="C47" s="40" t="s">
        <v>6</v>
      </c>
      <c r="D47" s="44" t="s">
        <v>7</v>
      </c>
      <c r="E47" s="45"/>
      <c r="F47" s="45"/>
      <c r="G47" s="45"/>
      <c r="H47" s="45"/>
      <c r="I47" s="45"/>
      <c r="J47" s="45"/>
      <c r="K47" s="46"/>
    </row>
    <row r="48" spans="1:11" ht="21.75" customHeight="1" x14ac:dyDescent="0.25">
      <c r="A48" s="40"/>
      <c r="B48" s="40"/>
      <c r="C48" s="42"/>
      <c r="D48" s="47" t="s">
        <v>8</v>
      </c>
      <c r="E48" s="47"/>
      <c r="F48" s="47" t="s">
        <v>9</v>
      </c>
      <c r="G48" s="47"/>
      <c r="H48" s="47" t="s">
        <v>10</v>
      </c>
      <c r="I48" s="47"/>
      <c r="J48" s="47" t="s">
        <v>14</v>
      </c>
      <c r="K48" s="47"/>
    </row>
    <row r="49" spans="1:11" ht="20.25" customHeight="1" x14ac:dyDescent="0.25">
      <c r="A49" s="40"/>
      <c r="B49" s="40"/>
      <c r="C49" s="42"/>
      <c r="D49" s="20" t="s">
        <v>12</v>
      </c>
      <c r="E49" s="21" t="s">
        <v>13</v>
      </c>
      <c r="F49" s="20" t="s">
        <v>12</v>
      </c>
      <c r="G49" s="21" t="s">
        <v>13</v>
      </c>
      <c r="H49" s="20" t="s">
        <v>12</v>
      </c>
      <c r="I49" s="21" t="s">
        <v>13</v>
      </c>
      <c r="J49" s="20" t="s">
        <v>12</v>
      </c>
      <c r="K49" s="21" t="s">
        <v>13</v>
      </c>
    </row>
    <row r="50" spans="1:11" x14ac:dyDescent="0.25">
      <c r="A50" s="7">
        <v>1</v>
      </c>
      <c r="B50" s="8">
        <v>1</v>
      </c>
      <c r="C50" s="9">
        <v>1</v>
      </c>
      <c r="D50" s="22">
        <f t="shared" ref="D50:K62" si="11">D32</f>
        <v>263.01</v>
      </c>
      <c r="E50" s="22">
        <f t="shared" si="11"/>
        <v>925.01</v>
      </c>
      <c r="F50" s="22">
        <f t="shared" si="11"/>
        <v>516.76</v>
      </c>
      <c r="G50" s="22">
        <f t="shared" si="11"/>
        <v>1178.76</v>
      </c>
      <c r="H50" s="22">
        <f t="shared" si="11"/>
        <v>1189.3</v>
      </c>
      <c r="I50" s="22">
        <f t="shared" si="11"/>
        <v>1851.3</v>
      </c>
      <c r="J50" s="22">
        <f t="shared" si="11"/>
        <v>0</v>
      </c>
      <c r="K50" s="23">
        <f t="shared" si="11"/>
        <v>0</v>
      </c>
    </row>
    <row r="51" spans="1:11" x14ac:dyDescent="0.25">
      <c r="A51" s="7">
        <f>A50+1</f>
        <v>2</v>
      </c>
      <c r="B51" s="8">
        <v>1</v>
      </c>
      <c r="C51" s="9">
        <v>3</v>
      </c>
      <c r="D51" s="22">
        <f t="shared" si="11"/>
        <v>284.2</v>
      </c>
      <c r="E51" s="22">
        <f t="shared" si="11"/>
        <v>946.2</v>
      </c>
      <c r="F51" s="22">
        <f t="shared" si="11"/>
        <v>593.99</v>
      </c>
      <c r="G51" s="22">
        <f t="shared" si="11"/>
        <v>1255.99</v>
      </c>
      <c r="H51" s="22">
        <f t="shared" si="11"/>
        <v>1237.4100000000001</v>
      </c>
      <c r="I51" s="22">
        <f t="shared" si="11"/>
        <v>1899.41</v>
      </c>
      <c r="J51" s="22">
        <f t="shared" si="11"/>
        <v>2257.69</v>
      </c>
      <c r="K51" s="23">
        <f t="shared" si="11"/>
        <v>2919.69</v>
      </c>
    </row>
    <row r="52" spans="1:11" x14ac:dyDescent="0.25">
      <c r="A52" s="7">
        <f t="shared" ref="A52:A62" si="12">A51+1</f>
        <v>3</v>
      </c>
      <c r="B52" s="8">
        <v>1</v>
      </c>
      <c r="C52" s="9">
        <v>4</v>
      </c>
      <c r="D52" s="22">
        <f t="shared" si="11"/>
        <v>257.72000000000003</v>
      </c>
      <c r="E52" s="22">
        <f t="shared" si="11"/>
        <v>919.72</v>
      </c>
      <c r="F52" s="22">
        <f t="shared" si="11"/>
        <v>615.16999999999996</v>
      </c>
      <c r="G52" s="22">
        <f t="shared" si="11"/>
        <v>1277.17</v>
      </c>
      <c r="H52" s="22">
        <f t="shared" si="11"/>
        <v>1230.3399999999999</v>
      </c>
      <c r="I52" s="22">
        <f t="shared" si="11"/>
        <v>1892.34</v>
      </c>
      <c r="J52" s="22">
        <f t="shared" si="11"/>
        <v>2146.48</v>
      </c>
      <c r="K52" s="23">
        <f t="shared" si="11"/>
        <v>2808.48</v>
      </c>
    </row>
    <row r="53" spans="1:11" x14ac:dyDescent="0.25">
      <c r="A53" s="7">
        <f t="shared" si="12"/>
        <v>4</v>
      </c>
      <c r="B53" s="8">
        <v>1</v>
      </c>
      <c r="C53" s="9">
        <v>5</v>
      </c>
      <c r="D53" s="22">
        <f t="shared" si="11"/>
        <v>270.95999999999998</v>
      </c>
      <c r="E53" s="22">
        <f t="shared" si="11"/>
        <v>932.96</v>
      </c>
      <c r="F53" s="22">
        <f t="shared" si="11"/>
        <v>563.98</v>
      </c>
      <c r="G53" s="22">
        <f t="shared" si="11"/>
        <v>1225.98</v>
      </c>
      <c r="H53" s="22">
        <f t="shared" si="11"/>
        <v>0</v>
      </c>
      <c r="I53" s="22">
        <f t="shared" si="11"/>
        <v>0</v>
      </c>
      <c r="J53" s="22">
        <f t="shared" si="11"/>
        <v>0</v>
      </c>
      <c r="K53" s="23">
        <f t="shared" si="11"/>
        <v>0</v>
      </c>
    </row>
    <row r="54" spans="1:11" x14ac:dyDescent="0.25">
      <c r="A54" s="7">
        <f t="shared" si="12"/>
        <v>5</v>
      </c>
      <c r="B54" s="8">
        <v>2</v>
      </c>
      <c r="C54" s="9">
        <v>3</v>
      </c>
      <c r="D54" s="22">
        <f t="shared" si="11"/>
        <v>318.62</v>
      </c>
      <c r="E54" s="22">
        <f t="shared" si="11"/>
        <v>980.62</v>
      </c>
      <c r="F54" s="22">
        <f t="shared" si="11"/>
        <v>537.5</v>
      </c>
      <c r="G54" s="22">
        <f t="shared" si="11"/>
        <v>1199.5</v>
      </c>
      <c r="H54" s="22">
        <f t="shared" si="11"/>
        <v>948.8</v>
      </c>
      <c r="I54" s="22">
        <f t="shared" si="11"/>
        <v>1610.8</v>
      </c>
      <c r="J54" s="22">
        <f t="shared" si="11"/>
        <v>2554.2399999999998</v>
      </c>
      <c r="K54" s="23">
        <f t="shared" si="11"/>
        <v>3216.24</v>
      </c>
    </row>
    <row r="55" spans="1:11" x14ac:dyDescent="0.25">
      <c r="A55" s="7">
        <f t="shared" si="12"/>
        <v>6</v>
      </c>
      <c r="B55" s="8">
        <v>2</v>
      </c>
      <c r="C55" s="9">
        <v>6</v>
      </c>
      <c r="D55" s="22">
        <f t="shared" si="11"/>
        <v>219.77</v>
      </c>
      <c r="E55" s="22">
        <f t="shared" si="11"/>
        <v>881.77</v>
      </c>
      <c r="F55" s="22">
        <f t="shared" si="11"/>
        <v>441.3</v>
      </c>
      <c r="G55" s="22">
        <f t="shared" si="11"/>
        <v>1103.3</v>
      </c>
      <c r="H55" s="22">
        <f t="shared" si="11"/>
        <v>0</v>
      </c>
      <c r="I55" s="22">
        <f t="shared" si="11"/>
        <v>0</v>
      </c>
      <c r="J55" s="22">
        <f t="shared" si="11"/>
        <v>0</v>
      </c>
      <c r="K55" s="23">
        <f t="shared" si="11"/>
        <v>0</v>
      </c>
    </row>
    <row r="56" spans="1:11" x14ac:dyDescent="0.25">
      <c r="A56" s="7">
        <f t="shared" si="12"/>
        <v>7</v>
      </c>
      <c r="B56" s="8">
        <v>2</v>
      </c>
      <c r="C56" s="9">
        <v>7</v>
      </c>
      <c r="D56" s="22">
        <f t="shared" si="11"/>
        <v>183.58</v>
      </c>
      <c r="E56" s="22">
        <f t="shared" si="11"/>
        <v>845.58</v>
      </c>
      <c r="F56" s="22">
        <f t="shared" si="11"/>
        <v>453.66</v>
      </c>
      <c r="G56" s="22">
        <f t="shared" si="11"/>
        <v>1115.6600000000001</v>
      </c>
      <c r="H56" s="22">
        <f t="shared" si="11"/>
        <v>923.2</v>
      </c>
      <c r="I56" s="22">
        <f t="shared" si="11"/>
        <v>1585.2</v>
      </c>
      <c r="J56" s="22">
        <f t="shared" si="11"/>
        <v>1800.5</v>
      </c>
      <c r="K56" s="23">
        <f t="shared" si="11"/>
        <v>2462.5</v>
      </c>
    </row>
    <row r="57" spans="1:11" x14ac:dyDescent="0.25">
      <c r="A57" s="7">
        <f t="shared" si="12"/>
        <v>8</v>
      </c>
      <c r="B57" s="8">
        <v>2</v>
      </c>
      <c r="C57" s="9">
        <v>8</v>
      </c>
      <c r="D57" s="22">
        <f t="shared" si="11"/>
        <v>324.8</v>
      </c>
      <c r="E57" s="22">
        <f t="shared" si="11"/>
        <v>986.8</v>
      </c>
      <c r="F57" s="22">
        <f t="shared" si="11"/>
        <v>590.46</v>
      </c>
      <c r="G57" s="22">
        <f t="shared" si="11"/>
        <v>1252.46</v>
      </c>
      <c r="H57" s="22">
        <f t="shared" si="11"/>
        <v>1164.1500000000001</v>
      </c>
      <c r="I57" s="22">
        <f t="shared" si="11"/>
        <v>1826.15</v>
      </c>
      <c r="J57" s="22">
        <f t="shared" si="11"/>
        <v>2003.5</v>
      </c>
      <c r="K57" s="23">
        <f t="shared" si="11"/>
        <v>2665.5</v>
      </c>
    </row>
    <row r="58" spans="1:11" x14ac:dyDescent="0.25">
      <c r="A58" s="7">
        <f t="shared" si="12"/>
        <v>9</v>
      </c>
      <c r="B58" s="8">
        <v>2</v>
      </c>
      <c r="C58" s="9">
        <v>9</v>
      </c>
      <c r="D58" s="22">
        <f t="shared" si="11"/>
        <v>220.65</v>
      </c>
      <c r="E58" s="22">
        <f t="shared" si="11"/>
        <v>882.65</v>
      </c>
      <c r="F58" s="22">
        <f t="shared" si="11"/>
        <v>518.97</v>
      </c>
      <c r="G58" s="22">
        <f t="shared" si="11"/>
        <v>1180.97</v>
      </c>
      <c r="H58" s="22">
        <f t="shared" si="11"/>
        <v>1082.07</v>
      </c>
      <c r="I58" s="22">
        <f t="shared" si="11"/>
        <v>1744.07</v>
      </c>
      <c r="J58" s="22">
        <f t="shared" si="11"/>
        <v>1925.83</v>
      </c>
      <c r="K58" s="23">
        <f t="shared" si="11"/>
        <v>2587.83</v>
      </c>
    </row>
    <row r="59" spans="1:11" x14ac:dyDescent="0.25">
      <c r="A59" s="7">
        <f t="shared" si="12"/>
        <v>10</v>
      </c>
      <c r="B59" s="8">
        <v>2</v>
      </c>
      <c r="C59" s="9">
        <v>14</v>
      </c>
      <c r="D59" s="22">
        <f t="shared" si="11"/>
        <v>194.17</v>
      </c>
      <c r="E59" s="22">
        <f t="shared" si="11"/>
        <v>856.17</v>
      </c>
      <c r="F59" s="22">
        <f t="shared" si="11"/>
        <v>500.43</v>
      </c>
      <c r="G59" s="22">
        <f t="shared" si="11"/>
        <v>1162.43</v>
      </c>
      <c r="H59" s="22">
        <f t="shared" si="11"/>
        <v>0</v>
      </c>
      <c r="I59" s="22">
        <f t="shared" si="11"/>
        <v>0</v>
      </c>
      <c r="J59" s="22">
        <f t="shared" si="11"/>
        <v>0</v>
      </c>
      <c r="K59" s="23">
        <f t="shared" si="11"/>
        <v>0</v>
      </c>
    </row>
    <row r="60" spans="1:11" x14ac:dyDescent="0.25">
      <c r="A60" s="7">
        <f t="shared" si="12"/>
        <v>11</v>
      </c>
      <c r="B60" s="8">
        <v>2</v>
      </c>
      <c r="C60" s="9">
        <v>30</v>
      </c>
      <c r="D60" s="22">
        <f t="shared" si="11"/>
        <v>275.37</v>
      </c>
      <c r="E60" s="22">
        <f t="shared" si="11"/>
        <v>937.37</v>
      </c>
      <c r="F60" s="22">
        <f t="shared" si="11"/>
        <v>684.9</v>
      </c>
      <c r="G60" s="22">
        <f t="shared" si="11"/>
        <v>1346.9</v>
      </c>
      <c r="H60" s="22">
        <f t="shared" si="11"/>
        <v>2257.69</v>
      </c>
      <c r="I60" s="22">
        <f t="shared" si="11"/>
        <v>2919.69</v>
      </c>
      <c r="J60" s="22">
        <f t="shared" si="11"/>
        <v>0</v>
      </c>
      <c r="K60" s="23">
        <f t="shared" si="11"/>
        <v>0</v>
      </c>
    </row>
    <row r="61" spans="1:11" x14ac:dyDescent="0.25">
      <c r="A61" s="7">
        <f t="shared" si="12"/>
        <v>12</v>
      </c>
      <c r="B61" s="8">
        <v>3</v>
      </c>
      <c r="C61" s="9">
        <v>1</v>
      </c>
      <c r="D61" s="22">
        <f t="shared" si="11"/>
        <v>254.19</v>
      </c>
      <c r="E61" s="22">
        <f t="shared" si="11"/>
        <v>916.19</v>
      </c>
      <c r="F61" s="22">
        <f t="shared" si="11"/>
        <v>585.16</v>
      </c>
      <c r="G61" s="22">
        <f t="shared" si="11"/>
        <v>1247.1600000000001</v>
      </c>
      <c r="H61" s="22">
        <f t="shared" si="11"/>
        <v>2146.48</v>
      </c>
      <c r="I61" s="22">
        <f t="shared" si="11"/>
        <v>2808.48</v>
      </c>
      <c r="J61" s="22">
        <f t="shared" si="11"/>
        <v>2072.35</v>
      </c>
      <c r="K61" s="23">
        <f t="shared" si="11"/>
        <v>2734.35</v>
      </c>
    </row>
    <row r="62" spans="1:11" x14ac:dyDescent="0.25">
      <c r="A62" s="13">
        <f t="shared" si="12"/>
        <v>13</v>
      </c>
      <c r="B62" s="14">
        <v>3</v>
      </c>
      <c r="C62" s="15">
        <v>7</v>
      </c>
      <c r="D62" s="24">
        <f t="shared" si="11"/>
        <v>120.92</v>
      </c>
      <c r="E62" s="24">
        <f t="shared" si="11"/>
        <v>782.92</v>
      </c>
      <c r="F62" s="24">
        <f t="shared" si="11"/>
        <v>612.52</v>
      </c>
      <c r="G62" s="24">
        <f t="shared" si="11"/>
        <v>1274.52</v>
      </c>
      <c r="H62" s="24">
        <f t="shared" si="11"/>
        <v>2554.2399999999998</v>
      </c>
      <c r="I62" s="24">
        <f t="shared" si="11"/>
        <v>3216.24</v>
      </c>
      <c r="J62" s="24">
        <f t="shared" si="11"/>
        <v>0</v>
      </c>
      <c r="K62" s="25">
        <f t="shared" si="11"/>
        <v>0</v>
      </c>
    </row>
    <row r="63" spans="1:11" x14ac:dyDescent="0.25">
      <c r="A63" s="26"/>
      <c r="B63" s="27"/>
      <c r="C63" s="27"/>
      <c r="D63" s="28"/>
      <c r="E63" s="28"/>
      <c r="F63" s="28"/>
      <c r="G63" s="28"/>
      <c r="H63" s="28"/>
      <c r="I63" s="28"/>
      <c r="J63" s="28"/>
      <c r="K63" s="28"/>
    </row>
    <row r="64" spans="1:11" ht="57" customHeight="1" x14ac:dyDescent="0.25">
      <c r="A64" s="39" t="s">
        <v>43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4" ht="42" customHeight="1" x14ac:dyDescent="0.25">
      <c r="A65" s="29" t="s">
        <v>15</v>
      </c>
      <c r="B65" s="53" t="s">
        <v>16</v>
      </c>
      <c r="C65" s="53"/>
      <c r="D65" s="53"/>
      <c r="E65" s="53"/>
      <c r="F65" s="53"/>
      <c r="G65" s="53"/>
      <c r="H65" s="53"/>
      <c r="I65" s="53"/>
      <c r="J65" s="54" t="s">
        <v>17</v>
      </c>
      <c r="K65" s="54"/>
    </row>
    <row r="66" spans="1:14" ht="20.25" customHeight="1" x14ac:dyDescent="0.25">
      <c r="A66" s="29">
        <v>1</v>
      </c>
      <c r="B66" s="55" t="s">
        <v>18</v>
      </c>
      <c r="C66" s="55"/>
      <c r="D66" s="55"/>
      <c r="E66" s="55"/>
      <c r="F66" s="55"/>
      <c r="G66" s="55"/>
      <c r="H66" s="55"/>
      <c r="I66" s="55"/>
      <c r="J66" s="56">
        <v>281.74</v>
      </c>
      <c r="K66" s="56"/>
      <c r="M66" s="30"/>
      <c r="N66" s="30"/>
    </row>
    <row r="67" spans="1:14" ht="20.25" customHeight="1" x14ac:dyDescent="0.25">
      <c r="A67" s="29">
        <f>A66+1</f>
        <v>2</v>
      </c>
      <c r="B67" s="55" t="s">
        <v>19</v>
      </c>
      <c r="C67" s="55"/>
      <c r="D67" s="55"/>
      <c r="E67" s="55"/>
      <c r="F67" s="55"/>
      <c r="G67" s="55"/>
      <c r="H67" s="55"/>
      <c r="I67" s="55"/>
      <c r="J67" s="56">
        <v>211.72</v>
      </c>
      <c r="K67" s="56"/>
      <c r="M67" s="30"/>
      <c r="N67" s="30"/>
    </row>
    <row r="68" spans="1:14" ht="35.25" customHeight="1" x14ac:dyDescent="0.25">
      <c r="A68" s="29">
        <f t="shared" ref="A68" si="13">A67+1</f>
        <v>3</v>
      </c>
      <c r="B68" s="55" t="s">
        <v>20</v>
      </c>
      <c r="C68" s="55"/>
      <c r="D68" s="55"/>
      <c r="E68" s="55"/>
      <c r="F68" s="55"/>
      <c r="G68" s="55"/>
      <c r="H68" s="55"/>
      <c r="I68" s="55"/>
      <c r="J68" s="57">
        <v>312.54000000000002</v>
      </c>
      <c r="K68" s="57"/>
      <c r="M68" s="30"/>
      <c r="N68" s="30"/>
    </row>
    <row r="69" spans="1:14" ht="33" customHeight="1" x14ac:dyDescent="0.25">
      <c r="A69" s="31">
        <v>4</v>
      </c>
      <c r="B69" s="58" t="s">
        <v>21</v>
      </c>
      <c r="C69" s="58"/>
      <c r="D69" s="58"/>
      <c r="E69" s="58"/>
      <c r="F69" s="58"/>
      <c r="G69" s="58"/>
      <c r="H69" s="58"/>
      <c r="I69" s="58"/>
      <c r="J69" s="59">
        <v>1782.89</v>
      </c>
      <c r="K69" s="59"/>
      <c r="M69" s="30"/>
      <c r="N69" s="30"/>
    </row>
    <row r="71" spans="1:14" ht="68.25" customHeight="1" x14ac:dyDescent="0.25">
      <c r="A71" s="51" t="s">
        <v>22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</row>
    <row r="72" spans="1:14" ht="20.25" customHeight="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</row>
    <row r="73" spans="1:14" ht="48" customHeight="1" x14ac:dyDescent="0.25">
      <c r="A73" s="33"/>
      <c r="B73" s="33"/>
      <c r="C73" s="33"/>
      <c r="D73" s="34" t="s">
        <v>23</v>
      </c>
      <c r="E73" s="52" t="s">
        <v>24</v>
      </c>
      <c r="F73" s="52"/>
      <c r="G73" s="52"/>
      <c r="H73" s="33"/>
      <c r="I73" s="33"/>
      <c r="J73" s="33"/>
      <c r="K73" s="33"/>
    </row>
    <row r="74" spans="1:14" x14ac:dyDescent="0.25">
      <c r="A74" s="33"/>
      <c r="B74" s="33"/>
      <c r="C74" s="33"/>
      <c r="D74" s="35" t="s">
        <v>25</v>
      </c>
      <c r="E74" s="50" t="s">
        <v>26</v>
      </c>
      <c r="F74" s="50"/>
      <c r="G74" s="50"/>
      <c r="H74" s="33"/>
      <c r="I74" s="33"/>
      <c r="J74" s="33"/>
      <c r="K74" s="33"/>
    </row>
    <row r="75" spans="1:14" x14ac:dyDescent="0.25">
      <c r="A75" s="33"/>
      <c r="B75" s="33"/>
      <c r="C75" s="33"/>
      <c r="D75" s="36" t="s">
        <v>27</v>
      </c>
      <c r="E75" s="50" t="s">
        <v>28</v>
      </c>
      <c r="F75" s="50"/>
      <c r="G75" s="50"/>
      <c r="H75" s="33"/>
      <c r="I75" s="33"/>
      <c r="J75" s="33"/>
      <c r="K75" s="33"/>
    </row>
    <row r="76" spans="1:14" x14ac:dyDescent="0.25">
      <c r="A76" s="33"/>
      <c r="B76" s="33"/>
      <c r="C76" s="33"/>
      <c r="D76" s="36" t="s">
        <v>29</v>
      </c>
      <c r="E76" s="50" t="s">
        <v>30</v>
      </c>
      <c r="F76" s="50"/>
      <c r="G76" s="50"/>
      <c r="H76" s="33"/>
      <c r="I76" s="33"/>
      <c r="J76" s="33"/>
      <c r="K76" s="33"/>
    </row>
    <row r="77" spans="1:14" x14ac:dyDescent="0.25">
      <c r="A77" s="33"/>
      <c r="B77" s="33"/>
      <c r="C77" s="33"/>
      <c r="D77" s="36" t="s">
        <v>31</v>
      </c>
      <c r="E77" s="50" t="s">
        <v>32</v>
      </c>
      <c r="F77" s="50"/>
      <c r="G77" s="50"/>
      <c r="H77" s="33"/>
      <c r="I77" s="33"/>
      <c r="J77" s="33"/>
      <c r="K77" s="33"/>
    </row>
    <row r="78" spans="1:14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</row>
    <row r="79" spans="1:14" x14ac:dyDescent="0.25">
      <c r="A79" s="37" t="s">
        <v>33</v>
      </c>
      <c r="B79" s="33" t="s">
        <v>34</v>
      </c>
      <c r="C79" s="33"/>
      <c r="D79" s="33"/>
      <c r="E79" s="33"/>
      <c r="F79" s="33"/>
      <c r="G79" s="33"/>
      <c r="H79" s="33"/>
      <c r="I79" s="33"/>
      <c r="J79" s="33"/>
      <c r="K79" s="33"/>
    </row>
    <row r="80" spans="1:14" x14ac:dyDescent="0.25">
      <c r="A80" s="37" t="s">
        <v>35</v>
      </c>
      <c r="B80" s="33" t="s">
        <v>36</v>
      </c>
      <c r="C80" s="33"/>
      <c r="D80" s="33"/>
      <c r="E80" s="33"/>
      <c r="F80" s="33"/>
      <c r="G80" s="33"/>
      <c r="H80" s="33"/>
      <c r="I80" s="33"/>
      <c r="J80" s="33"/>
      <c r="K80" s="33"/>
    </row>
    <row r="81" spans="1:11" ht="69.75" customHeight="1" x14ac:dyDescent="0.25">
      <c r="A81" s="33"/>
      <c r="B81" s="51" t="s">
        <v>37</v>
      </c>
      <c r="C81" s="51"/>
      <c r="D81" s="51"/>
      <c r="E81" s="51"/>
      <c r="F81" s="51"/>
      <c r="G81" s="51"/>
      <c r="H81" s="51"/>
      <c r="I81" s="51"/>
      <c r="J81" s="51"/>
      <c r="K81" s="51"/>
    </row>
    <row r="82" spans="1:11" x14ac:dyDescent="0.25">
      <c r="E82" s="38"/>
    </row>
  </sheetData>
  <mergeCells count="49">
    <mergeCell ref="J1:K1"/>
    <mergeCell ref="J2:K2"/>
    <mergeCell ref="I3:K3"/>
    <mergeCell ref="E74:G74"/>
    <mergeCell ref="E75:G75"/>
    <mergeCell ref="A46:K46"/>
    <mergeCell ref="A47:A49"/>
    <mergeCell ref="B47:B49"/>
    <mergeCell ref="C47:C49"/>
    <mergeCell ref="D47:K47"/>
    <mergeCell ref="D48:E48"/>
    <mergeCell ref="F48:G48"/>
    <mergeCell ref="H48:I48"/>
    <mergeCell ref="J48:K48"/>
    <mergeCell ref="A28:K28"/>
    <mergeCell ref="A29:A31"/>
    <mergeCell ref="E76:G76"/>
    <mergeCell ref="E77:G77"/>
    <mergeCell ref="B81:K81"/>
    <mergeCell ref="E73:G73"/>
    <mergeCell ref="A64:K64"/>
    <mergeCell ref="B65:I65"/>
    <mergeCell ref="J65:K65"/>
    <mergeCell ref="B66:I66"/>
    <mergeCell ref="J66:K66"/>
    <mergeCell ref="B67:I67"/>
    <mergeCell ref="J67:K67"/>
    <mergeCell ref="B68:I68"/>
    <mergeCell ref="J68:K68"/>
    <mergeCell ref="B69:I69"/>
    <mergeCell ref="J69:K69"/>
    <mergeCell ref="A71:K71"/>
    <mergeCell ref="B29:B31"/>
    <mergeCell ref="C29:C31"/>
    <mergeCell ref="D29:K29"/>
    <mergeCell ref="D30:E30"/>
    <mergeCell ref="F30:G30"/>
    <mergeCell ref="H30:I30"/>
    <mergeCell ref="J30:K30"/>
    <mergeCell ref="A9:K9"/>
    <mergeCell ref="A11:A13"/>
    <mergeCell ref="B11:B13"/>
    <mergeCell ref="C11:C13"/>
    <mergeCell ref="D11:K11"/>
    <mergeCell ref="D12:E12"/>
    <mergeCell ref="F12:G12"/>
    <mergeCell ref="H12:I12"/>
    <mergeCell ref="J12:K12"/>
    <mergeCell ref="A10:K10"/>
  </mergeCells>
  <pageMargins left="0.70866141732283472" right="0.11811023622047245" top="0.35433070866141736" bottom="0.35433070866141736" header="0.31496062992125984" footer="0.31496062992125984"/>
  <pageSetup paperSize="9" scale="73" fitToHeight="0" orientation="portrait" horizontalDpi="4294967294" verticalDpi="4294967294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О.А. Половинчак</cp:lastModifiedBy>
  <cp:lastPrinted>2021-01-29T07:30:23Z</cp:lastPrinted>
  <dcterms:created xsi:type="dcterms:W3CDTF">2021-01-26T13:30:38Z</dcterms:created>
  <dcterms:modified xsi:type="dcterms:W3CDTF">2021-01-29T07:30:31Z</dcterms:modified>
</cp:coreProperties>
</file>